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dictions" sheetId="1" state="visible" r:id="rId1"/>
    <sheet name="Weekly Tracker" sheetId="2" state="visible" r:id="rId2"/>
    <sheet name="Results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+#,##0.00;-#,##0.00"/>
  </numFmts>
  <fonts count="14">
    <font>
      <name val="Calibri"/>
      <family val="2"/>
      <color theme="1"/>
      <sz val="11"/>
      <scheme val="minor"/>
    </font>
    <font>
      <name val="Calibri"/>
      <b val="1"/>
      <color rgb="00E6EDF3"/>
      <sz val="12"/>
    </font>
    <font>
      <name val="Calibri"/>
      <b val="1"/>
      <color rgb="00FFFFFF"/>
      <sz val="10"/>
    </font>
    <font>
      <name val="Calibri"/>
      <color rgb="00E6EDF3"/>
      <sz val="10"/>
    </font>
    <font>
      <name val="Calibri"/>
      <b val="1"/>
      <color rgb="003FB950"/>
      <sz val="10"/>
    </font>
    <font>
      <name val="Calibri"/>
      <b val="1"/>
      <color rgb="00E6EDF3"/>
      <sz val="10"/>
    </font>
    <font>
      <name val="Calibri"/>
      <b val="1"/>
      <color rgb="00F85149"/>
      <sz val="10"/>
    </font>
    <font>
      <name val="Calibri"/>
      <b val="1"/>
      <color rgb="00E3B341"/>
      <sz val="10"/>
    </font>
    <font>
      <name val="Calibri"/>
      <i val="1"/>
      <color rgb="00E3B341"/>
      <sz val="9"/>
    </font>
    <font>
      <name val="Calibri"/>
      <i val="1"/>
      <color rgb="00F85149"/>
      <sz val="9"/>
    </font>
    <font>
      <name val="Calibri"/>
      <b val="1"/>
      <color rgb="00FFFFFF"/>
      <sz val="9"/>
    </font>
    <font>
      <name val="Calibri"/>
      <b val="1"/>
      <color rgb="00388BFD"/>
      <sz val="10"/>
    </font>
    <font>
      <name val="Calibri"/>
      <i val="1"/>
      <color rgb="008B949E"/>
      <sz val="9"/>
    </font>
    <font>
      <name val="Calibri"/>
      <b val="1"/>
      <color rgb="00E3B341"/>
      <sz val="9"/>
    </font>
  </fonts>
  <fills count="11">
    <fill>
      <patternFill/>
    </fill>
    <fill>
      <patternFill patternType="gray125"/>
    </fill>
    <fill>
      <patternFill patternType="solid">
        <fgColor rgb="001F6FEB"/>
      </patternFill>
    </fill>
    <fill>
      <patternFill patternType="solid">
        <fgColor rgb="000D1117"/>
      </patternFill>
    </fill>
    <fill>
      <patternFill patternType="solid">
        <fgColor rgb="000D2818"/>
      </patternFill>
    </fill>
    <fill>
      <patternFill patternType="solid">
        <fgColor rgb="0012263A"/>
      </patternFill>
    </fill>
    <fill>
      <patternFill patternType="solid">
        <fgColor rgb="001E1800"/>
      </patternFill>
    </fill>
    <fill>
      <patternFill patternType="solid">
        <fgColor rgb="001A1A2E"/>
      </patternFill>
    </fill>
    <fill>
      <patternFill patternType="solid">
        <fgColor rgb="00161B22"/>
      </patternFill>
    </fill>
    <fill>
      <patternFill patternType="solid">
        <fgColor rgb="000A1C0F"/>
      </patternFill>
    </fill>
    <fill>
      <patternFill patternType="solid">
        <fgColor rgb="001A1000"/>
      </patternFill>
    </fill>
  </fills>
  <borders count="2">
    <border>
      <left/>
      <right/>
      <top/>
      <bottom/>
      <diagonal/>
    </border>
    <border>
      <left style="thin">
        <color rgb="0030363D"/>
      </left>
      <right style="thin">
        <color rgb="0030363D"/>
      </right>
      <top style="thin">
        <color rgb="0030363D"/>
      </top>
      <bottom style="thin">
        <color rgb="0030363D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horizontal="center" vertical="center"/>
    </xf>
    <xf numFmtId="4" fontId="6" fillId="4" borderId="1" applyAlignment="1" pivotButton="0" quotePrefix="0" xfId="0">
      <alignment horizontal="center" vertical="center"/>
    </xf>
    <xf numFmtId="4" fontId="5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4" fontId="5" fillId="6" borderId="1" applyAlignment="1" pivotButton="0" quotePrefix="0" xfId="0">
      <alignment horizontal="center" vertical="center"/>
    </xf>
    <xf numFmtId="4" fontId="4" fillId="6" borderId="1" applyAlignment="1" pivotButton="0" quotePrefix="0" xfId="0">
      <alignment horizontal="center" vertical="center"/>
    </xf>
    <xf numFmtId="4" fontId="6" fillId="6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center"/>
    </xf>
    <xf numFmtId="0" fontId="9" fillId="8" borderId="0" applyAlignment="1" pivotButton="0" quotePrefix="0" xfId="0">
      <alignment horizontal="left" vertical="center"/>
    </xf>
    <xf numFmtId="0" fontId="10" fillId="3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  <xf numFmtId="4" fontId="5" fillId="9" borderId="1" applyAlignment="1" pivotButton="0" quotePrefix="0" xfId="0">
      <alignment horizontal="center" vertical="center"/>
    </xf>
    <xf numFmtId="4" fontId="4" fillId="9" borderId="1" applyAlignment="1" pivotButton="0" quotePrefix="0" xfId="0">
      <alignment horizontal="center" vertical="center"/>
    </xf>
    <xf numFmtId="4" fontId="6" fillId="9" borderId="1" applyAlignment="1" pivotButton="0" quotePrefix="0" xfId="0">
      <alignment horizontal="center" vertical="center"/>
    </xf>
    <xf numFmtId="4" fontId="11" fillId="5" borderId="1" applyAlignment="1" pivotButton="0" quotePrefix="0" xfId="0">
      <alignment horizontal="center" vertical="center"/>
    </xf>
    <xf numFmtId="4" fontId="4" fillId="8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164" fontId="5" fillId="8" borderId="1" applyAlignment="1" pivotButton="0" quotePrefix="0" xfId="0">
      <alignment horizontal="center" vertical="center"/>
    </xf>
    <xf numFmtId="2" fontId="5" fillId="8" borderId="1" applyAlignment="1" pivotButton="0" quotePrefix="0" xfId="0">
      <alignment horizontal="center" vertical="center"/>
    </xf>
    <xf numFmtId="0" fontId="3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4" fontId="5" fillId="10" borderId="1" applyAlignment="1" pivotButton="0" quotePrefix="0" xfId="0">
      <alignment horizontal="center" vertical="center"/>
    </xf>
    <xf numFmtId="4" fontId="4" fillId="10" borderId="1" applyAlignment="1" pivotButton="0" quotePrefix="0" xfId="0">
      <alignment horizontal="center" vertical="center"/>
    </xf>
    <xf numFmtId="4" fontId="6" fillId="10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left" vertical="center"/>
    </xf>
    <xf numFmtId="0" fontId="13" fillId="8" borderId="1" applyAlignment="1" pivotButton="0" quotePrefix="0" xfId="0">
      <alignment horizontal="left" vertical="center"/>
    </xf>
    <xf numFmtId="0" fontId="13" fillId="8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FB950"/>
    <outlinePr summaryBelow="1" summaryRight="1"/>
    <pageSetUpPr/>
  </sheetPr>
  <dimension ref="A1:N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12" customWidth="1" min="2" max="2"/>
    <col width="18" customWidth="1" min="3" max="3"/>
    <col width="9" customWidth="1" min="4" max="4"/>
    <col width="10" customWidth="1" min="5" max="5"/>
    <col width="13" customWidth="1" min="6" max="6"/>
    <col width="13" customWidth="1" min="7" max="7"/>
    <col width="10" customWidth="1" min="8" max="8"/>
    <col width="12" customWidth="1" min="9" max="9"/>
    <col width="11" customWidth="1" min="10" max="10"/>
    <col width="9" customWidth="1" min="11" max="11"/>
    <col width="7" customWidth="1" min="12" max="12"/>
    <col width="14" customWidth="1" min="13" max="13"/>
    <col width="14" customWidth="1" min="14" max="14"/>
  </cols>
  <sheetData>
    <row r="1" ht="26" customHeight="1">
      <c r="A1" s="1" t="inlineStr">
        <is>
          <t xml:space="preserve">  NSE Next-Day ML Picks  |  Trade Date: Monday 08 Jun 2026  |  Predicted: 03 Jun 2026</t>
        </is>
      </c>
    </row>
    <row r="2" ht="20" customHeight="1">
      <c r="A2" s="2" t="inlineStr">
        <is>
          <t>#</t>
        </is>
      </c>
      <c r="B2" s="2" t="inlineStr">
        <is>
          <t>Ticker</t>
        </is>
      </c>
      <c r="C2" s="2" t="inlineStr">
        <is>
          <t>Company</t>
        </is>
      </c>
      <c r="D2" s="2" t="inlineStr">
        <is>
          <t>Signal</t>
        </is>
      </c>
      <c r="E2" s="2" t="inlineStr">
        <is>
          <t>ML Prob%</t>
        </is>
      </c>
      <c r="F2" s="2" t="inlineStr">
        <is>
          <t>Pred Price</t>
        </is>
      </c>
      <c r="G2" s="2" t="inlineStr">
        <is>
          <t>Target</t>
        </is>
      </c>
      <c r="H2" s="2" t="inlineStr">
        <is>
          <t>Upside%</t>
        </is>
      </c>
      <c r="I2" s="2" t="inlineStr">
        <is>
          <t>Stop Loss</t>
        </is>
      </c>
      <c r="J2" s="2" t="inlineStr">
        <is>
          <t>Downside%</t>
        </is>
      </c>
      <c r="K2" s="2" t="inlineStr">
        <is>
          <t>ATR</t>
        </is>
      </c>
      <c r="L2" s="2" t="inlineStr">
        <is>
          <t>R:R</t>
        </is>
      </c>
      <c r="M2" s="2" t="inlineStr">
        <is>
          <t>Actual Open</t>
        </is>
      </c>
      <c r="N2" s="2" t="inlineStr">
        <is>
          <t>Actual Close</t>
        </is>
      </c>
    </row>
    <row r="3" ht="20" customHeight="1">
      <c r="A3" s="3" t="n">
        <v>1</v>
      </c>
      <c r="B3" s="3" t="inlineStr">
        <is>
          <t>POWERGRID</t>
        </is>
      </c>
      <c r="C3" s="3" t="inlineStr">
        <is>
          <t>Power Grid</t>
        </is>
      </c>
      <c r="D3" s="4" t="inlineStr">
        <is>
          <t>BUY</t>
        </is>
      </c>
      <c r="E3" s="4" t="n">
        <v>60.6</v>
      </c>
      <c r="F3" s="5" t="n">
        <v>285.05</v>
      </c>
      <c r="G3" s="6" t="n">
        <v>289.71</v>
      </c>
      <c r="H3" s="4" t="n">
        <v>1.63</v>
      </c>
      <c r="I3" s="7" t="n">
        <v>281.72</v>
      </c>
      <c r="J3" s="4" t="n">
        <v>1.17</v>
      </c>
      <c r="K3" s="3" t="n">
        <v>6.66</v>
      </c>
      <c r="L3" s="3" t="inlineStr">
        <is>
          <t>1.4:1</t>
        </is>
      </c>
      <c r="M3" s="8" t="inlineStr"/>
      <c r="N3" s="8" t="inlineStr"/>
    </row>
    <row r="4" ht="20" customHeight="1">
      <c r="A4" s="9" t="n">
        <v>2</v>
      </c>
      <c r="B4" s="9" t="inlineStr">
        <is>
          <t>HINDALCO</t>
        </is>
      </c>
      <c r="C4" s="9" t="inlineStr">
        <is>
          <t>Hindalco</t>
        </is>
      </c>
      <c r="D4" s="10" t="inlineStr">
        <is>
          <t>WATCH</t>
        </is>
      </c>
      <c r="E4" s="10" t="n">
        <v>54.1</v>
      </c>
      <c r="F4" s="11" t="n">
        <v>1138.9</v>
      </c>
      <c r="G4" s="12" t="n">
        <v>1159.09</v>
      </c>
      <c r="H4" s="10" t="n">
        <v>1.77</v>
      </c>
      <c r="I4" s="13" t="n">
        <v>1124.48</v>
      </c>
      <c r="J4" s="10" t="n">
        <v>1.27</v>
      </c>
      <c r="K4" s="9" t="n">
        <v>28.84</v>
      </c>
      <c r="L4" s="9" t="inlineStr">
        <is>
          <t>1.4:1</t>
        </is>
      </c>
      <c r="M4" s="8" t="inlineStr"/>
      <c r="N4" s="8" t="inlineStr"/>
    </row>
    <row r="5" ht="20" customHeight="1">
      <c r="A5" s="9" t="n">
        <v>3</v>
      </c>
      <c r="B5" s="9" t="inlineStr">
        <is>
          <t>ONGC</t>
        </is>
      </c>
      <c r="C5" s="9" t="inlineStr">
        <is>
          <t>ONGC</t>
        </is>
      </c>
      <c r="D5" s="10" t="inlineStr">
        <is>
          <t>WATCH</t>
        </is>
      </c>
      <c r="E5" s="10" t="n">
        <v>52.4</v>
      </c>
      <c r="F5" s="11" t="n">
        <v>267.75</v>
      </c>
      <c r="G5" s="12" t="n">
        <v>272.24</v>
      </c>
      <c r="H5" s="10" t="n">
        <v>1.68</v>
      </c>
      <c r="I5" s="13" t="n">
        <v>264.54</v>
      </c>
      <c r="J5" s="10" t="n">
        <v>1.2</v>
      </c>
      <c r="K5" s="9" t="n">
        <v>6.41</v>
      </c>
      <c r="L5" s="9" t="inlineStr">
        <is>
          <t>1.4:1</t>
        </is>
      </c>
      <c r="M5" s="8" t="inlineStr"/>
      <c r="N5" s="8" t="inlineStr"/>
    </row>
    <row r="7" ht="18" customHeight="1">
      <c r="A7" s="14" t="inlineStr">
        <is>
          <t>Columns 'Actual Open' and 'Actual Close' are auto-filled by the dashboard at 9:15 AM and 3:30 PM IST.</t>
        </is>
      </c>
    </row>
    <row r="8" ht="16" customHeight="1">
      <c r="A8" s="15" t="inlineStr">
        <is>
          <t>DISCLAIMER: ML signals for educational purposes only. NOT financial advice. Always use stop-losses.</t>
        </is>
      </c>
    </row>
  </sheetData>
  <mergeCells count="3">
    <mergeCell ref="A7:N7"/>
    <mergeCell ref="A8:N8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88BFD"/>
    <outlinePr summaryBelow="1" summaryRight="1"/>
    <pageSetUpPr/>
  </sheetPr>
  <dimension ref="A1:S7"/>
  <sheetViews>
    <sheetView showGridLines="0" workbookViewId="0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2" customWidth="1" min="2" max="2"/>
    <col width="17" customWidth="1" min="3" max="3"/>
    <col width="9" customWidth="1" min="4" max="4"/>
    <col width="7" customWidth="1" min="5" max="5"/>
    <col width="13" customWidth="1" min="6" max="6"/>
    <col width="12" customWidth="1" min="7" max="7"/>
    <col width="11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0" customWidth="1" min="16" max="16"/>
    <col width="12" customWidth="1" min="17" max="17"/>
    <col width="10" customWidth="1" min="18" max="18"/>
    <col width="12" customWidth="1" min="19" max="19"/>
  </cols>
  <sheetData>
    <row r="1" ht="26" customHeight="1">
      <c r="A1" s="1" t="inlineStr">
        <is>
          <t xml:space="preserve">  Weekly Tracker  |  Week of 08 Jun 2026  |  AUTO-UPDATED at 9:15 AM (open) &amp; 3:30 PM (close) IST</t>
        </is>
      </c>
    </row>
    <row r="2" ht="36" customHeight="1">
      <c r="A2" s="16" t="inlineStr">
        <is>
          <t>#</t>
        </is>
      </c>
      <c r="B2" s="16" t="inlineStr">
        <is>
          <t>Ticker</t>
        </is>
      </c>
      <c r="C2" s="16" t="inlineStr">
        <is>
          <t>Company</t>
        </is>
      </c>
      <c r="D2" s="16" t="inlineStr">
        <is>
          <t>Signal</t>
        </is>
      </c>
      <c r="E2" s="16" t="inlineStr">
        <is>
          <t>ML%</t>
        </is>
      </c>
      <c r="F2" s="16" t="inlineStr">
        <is>
          <t>Pred
Price</t>
        </is>
      </c>
      <c r="G2" s="16" t="inlineStr">
        <is>
          <t>Target</t>
        </is>
      </c>
      <c r="H2" s="16" t="inlineStr">
        <is>
          <t>SL</t>
        </is>
      </c>
      <c r="I2" s="16" t="inlineStr">
        <is>
          <t>Actual
Open</t>
        </is>
      </c>
      <c r="J2" s="16" t="inlineStr">
        <is>
          <t>Mon
08Jun</t>
        </is>
      </c>
      <c r="K2" s="16" t="inlineStr">
        <is>
          <t>Tue
09Jun</t>
        </is>
      </c>
      <c r="L2" s="16" t="inlineStr">
        <is>
          <t>Wed
10Jun</t>
        </is>
      </c>
      <c r="M2" s="16" t="inlineStr">
        <is>
          <t>Thu
11Jun</t>
        </is>
      </c>
      <c r="N2" s="16" t="inlineStr">
        <is>
          <t>Fri
12Jun</t>
        </is>
      </c>
      <c r="O2" s="16" t="inlineStr">
        <is>
          <t>Best</t>
        </is>
      </c>
      <c r="P2" s="16" t="inlineStr">
        <is>
          <t>Hit
Target?</t>
        </is>
      </c>
      <c r="Q2" s="16" t="inlineStr">
        <is>
          <t>P&amp;L ₹</t>
        </is>
      </c>
      <c r="R2" s="16" t="inlineStr">
        <is>
          <t>P&amp;L %</t>
        </is>
      </c>
      <c r="S2" s="16" t="inlineStr">
        <is>
          <t>Status</t>
        </is>
      </c>
    </row>
    <row r="3" ht="22" customHeight="1">
      <c r="A3" s="17" t="n">
        <v>1</v>
      </c>
      <c r="B3" s="17" t="inlineStr">
        <is>
          <t>POWERGRID</t>
        </is>
      </c>
      <c r="C3" s="17" t="inlineStr">
        <is>
          <t>Power Grid</t>
        </is>
      </c>
      <c r="D3" s="18" t="inlineStr">
        <is>
          <t>BUY</t>
        </is>
      </c>
      <c r="E3" s="17" t="n">
        <v>60.6</v>
      </c>
      <c r="F3" s="19" t="n">
        <v>285.05</v>
      </c>
      <c r="G3" s="20" t="n">
        <v>289.71</v>
      </c>
      <c r="H3" s="21" t="n">
        <v>281.72</v>
      </c>
      <c r="I3" s="22" t="inlineStr"/>
      <c r="J3" s="22" t="inlineStr"/>
      <c r="K3" s="22" t="inlineStr"/>
      <c r="L3" s="22" t="inlineStr"/>
      <c r="M3" s="22" t="inlineStr"/>
      <c r="N3" s="22" t="inlineStr"/>
      <c r="O3" s="23">
        <f>IFERROR(MAX(J3:N3),"")</f>
        <v/>
      </c>
      <c r="P3" s="24">
        <f>IF(O3="","Pending",IF(O3&gt;=G3,"YES","No"))</f>
        <v/>
      </c>
      <c r="Q3" s="25">
        <f>IF(OR(I3="",O3=""),"",ROUND(O3-I3,2))</f>
        <v/>
      </c>
      <c r="R3" s="26">
        <f>IF(OR(I3="",O3=""),"",ROUND((O3-I3)/I3*100,2))</f>
        <v/>
      </c>
      <c r="S3" s="24">
        <f>IF(I3="","Waiting",IF(O3="","Open",IF(O3&gt;=G3,"Target Hit",IF(O3&lt;=H3,"Stopped Out","Tracking"))))</f>
        <v/>
      </c>
    </row>
    <row r="4" ht="22" customHeight="1">
      <c r="A4" s="27" t="n">
        <v>2</v>
      </c>
      <c r="B4" s="27" t="inlineStr">
        <is>
          <t>HINDALCO</t>
        </is>
      </c>
      <c r="C4" s="27" t="inlineStr">
        <is>
          <t>Hindalco</t>
        </is>
      </c>
      <c r="D4" s="28" t="inlineStr">
        <is>
          <t>WATCH</t>
        </is>
      </c>
      <c r="E4" s="27" t="n">
        <v>54.1</v>
      </c>
      <c r="F4" s="29" t="n">
        <v>1138.9</v>
      </c>
      <c r="G4" s="30" t="n">
        <v>1159.09</v>
      </c>
      <c r="H4" s="31" t="n">
        <v>1124.48</v>
      </c>
      <c r="I4" s="22" t="inlineStr"/>
      <c r="J4" s="22" t="inlineStr"/>
      <c r="K4" s="22" t="inlineStr"/>
      <c r="L4" s="22" t="inlineStr"/>
      <c r="M4" s="22" t="inlineStr"/>
      <c r="N4" s="22" t="inlineStr"/>
      <c r="O4" s="23">
        <f>IFERROR(MAX(J4:N4),"")</f>
        <v/>
      </c>
      <c r="P4" s="24">
        <f>IF(O4="","Pending",IF(O4&gt;=G4,"YES","No"))</f>
        <v/>
      </c>
      <c r="Q4" s="25">
        <f>IF(OR(I4="",O4=""),"",ROUND(O4-I4,2))</f>
        <v/>
      </c>
      <c r="R4" s="26">
        <f>IF(OR(I4="",O4=""),"",ROUND((O4-I4)/I4*100,2))</f>
        <v/>
      </c>
      <c r="S4" s="24">
        <f>IF(I4="","Waiting",IF(O4="","Open",IF(O4&gt;=G4,"Target Hit",IF(O4&lt;=H4,"Stopped Out","Tracking"))))</f>
        <v/>
      </c>
    </row>
    <row r="5" ht="22" customHeight="1">
      <c r="A5" s="27" t="n">
        <v>3</v>
      </c>
      <c r="B5" s="27" t="inlineStr">
        <is>
          <t>ONGC</t>
        </is>
      </c>
      <c r="C5" s="27" t="inlineStr">
        <is>
          <t>ONGC</t>
        </is>
      </c>
      <c r="D5" s="28" t="inlineStr">
        <is>
          <t>WATCH</t>
        </is>
      </c>
      <c r="E5" s="27" t="n">
        <v>52.4</v>
      </c>
      <c r="F5" s="29" t="n">
        <v>267.75</v>
      </c>
      <c r="G5" s="30" t="n">
        <v>272.24</v>
      </c>
      <c r="H5" s="31" t="n">
        <v>264.54</v>
      </c>
      <c r="I5" s="22" t="inlineStr"/>
      <c r="J5" s="22" t="inlineStr"/>
      <c r="K5" s="22" t="inlineStr"/>
      <c r="L5" s="22" t="inlineStr"/>
      <c r="M5" s="22" t="inlineStr"/>
      <c r="N5" s="22" t="inlineStr"/>
      <c r="O5" s="23">
        <f>IFERROR(MAX(J5:N5),"")</f>
        <v/>
      </c>
      <c r="P5" s="24">
        <f>IF(O5="","Pending",IF(O5&gt;=G5,"YES","No"))</f>
        <v/>
      </c>
      <c r="Q5" s="25">
        <f>IF(OR(I5="",O5=""),"",ROUND(O5-I5,2))</f>
        <v/>
      </c>
      <c r="R5" s="26">
        <f>IF(OR(I5="",O5=""),"",ROUND((O5-I5)/I5*100,2))</f>
        <v/>
      </c>
      <c r="S5" s="24">
        <f>IF(I5="","Waiting",IF(O5="","Open",IF(O5&gt;=G5,"Target Hit",IF(O5&lt;=H5,"Stopped Out","Tracking"))))</f>
        <v/>
      </c>
    </row>
    <row r="7" ht="20" customHeight="1">
      <c r="A7" s="32" t="inlineStr">
        <is>
          <t>Actual Open: auto-filled at 9:15 AM IST | Mon-Fri Close: auto-filled at 3:30 PM IST each day | P&amp;L and Status: formula-driven</t>
        </is>
      </c>
    </row>
  </sheetData>
  <mergeCells count="2">
    <mergeCell ref="A1:S1"/>
    <mergeCell ref="A7:S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3B341"/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40" customWidth="1" min="3" max="3"/>
  </cols>
  <sheetData>
    <row r="1" ht="26" customHeight="1">
      <c r="A1" s="1" t="inlineStr">
        <is>
          <t xml:space="preserve">  Week Results Summary — auto-calculated from Weekly Tracker</t>
        </is>
      </c>
    </row>
    <row r="2">
      <c r="A2" s="33" t="inlineStr">
        <is>
          <t>Metric</t>
        </is>
      </c>
      <c r="B2" s="33" t="inlineStr">
        <is>
          <t>Value</t>
        </is>
      </c>
      <c r="C2" s="33" t="inlineStr">
        <is>
          <t>Notes</t>
        </is>
      </c>
    </row>
    <row r="3" ht="20" customHeight="1">
      <c r="A3" s="34" t="inlineStr">
        <is>
          <t>Trade Date</t>
        </is>
      </c>
      <c r="B3" s="35" t="inlineStr">
        <is>
          <t>Monday 08 Jun 2026</t>
        </is>
      </c>
      <c r="C3" s="36" t="inlineStr">
        <is>
          <t>Next Monday</t>
        </is>
      </c>
    </row>
    <row r="4" ht="20" customHeight="1">
      <c r="A4" s="37" t="inlineStr">
        <is>
          <t>Predicted On</t>
        </is>
      </c>
      <c r="B4" s="38" t="inlineStr">
        <is>
          <t>03 Jun 2026</t>
        </is>
      </c>
      <c r="C4" s="39" t="inlineStr">
        <is>
          <t>Today</t>
        </is>
      </c>
    </row>
    <row r="5" ht="20" customHeight="1">
      <c r="A5" s="34" t="inlineStr">
        <is>
          <t>Total Picks</t>
        </is>
      </c>
      <c r="B5" s="35" t="n">
        <v>3</v>
      </c>
      <c r="C5" s="36" t="inlineStr">
        <is>
          <t>BUY + WATCH</t>
        </is>
      </c>
    </row>
    <row r="6" ht="20" customHeight="1">
      <c r="A6" s="37" t="inlineStr">
        <is>
          <t>BUY signals</t>
        </is>
      </c>
      <c r="B6" s="38" t="n">
        <v>1</v>
      </c>
      <c r="C6" s="39" t="inlineStr">
        <is>
          <t>Prob &gt;= 58%</t>
        </is>
      </c>
    </row>
    <row r="7" ht="20" customHeight="1">
      <c r="A7" s="34" t="inlineStr">
        <is>
          <t>WATCH signals</t>
        </is>
      </c>
      <c r="B7" s="35" t="n">
        <v>2</v>
      </c>
      <c r="C7" s="36" t="inlineStr">
        <is>
          <t>Prob 52-57%</t>
        </is>
      </c>
    </row>
    <row r="8" ht="20" customHeight="1">
      <c r="A8" s="37" t="inlineStr">
        <is>
          <t>Avg ML Probability</t>
        </is>
      </c>
      <c r="B8" s="38" t="inlineStr">
        <is>
          <t>55.7%</t>
        </is>
      </c>
      <c r="C8" s="39" t="inlineStr">
        <is>
          <t>Model confidence</t>
        </is>
      </c>
    </row>
    <row r="9" ht="20" customHeight="1">
      <c r="A9" s="34" t="inlineStr"/>
      <c r="B9" s="35" t="inlineStr"/>
      <c r="C9" s="36" t="inlineStr"/>
    </row>
    <row r="10" ht="20" customHeight="1">
      <c r="A10" s="40" t="inlineStr">
        <is>
          <t>--- Results (live from tracker) ---</t>
        </is>
      </c>
      <c r="B10" s="41" t="inlineStr"/>
      <c r="C10" s="40" t="inlineStr"/>
    </row>
    <row r="11" ht="20" customHeight="1">
      <c r="A11" s="34" t="inlineStr">
        <is>
          <t>Targets Hit</t>
        </is>
      </c>
      <c r="B11" s="42">
        <f>COUNTIF('Weekly Tracker'!P3:P5,"YES")</f>
        <v/>
      </c>
      <c r="C11" s="36" t="inlineStr">
        <is>
          <t>auto</t>
        </is>
      </c>
    </row>
    <row r="12" ht="20" customHeight="1">
      <c r="A12" s="37" t="inlineStr">
        <is>
          <t>Win Rate %</t>
        </is>
      </c>
      <c r="B12" s="43">
        <f>IFERROR(ROUND(COUNTIF('Weekly Tracker'!P3:P5,"YES")/COUNTA('Weekly Tracker'!A3:A5)*100,1),"")</f>
        <v/>
      </c>
      <c r="C12" s="39" t="inlineStr">
        <is>
          <t>auto</t>
        </is>
      </c>
    </row>
    <row r="13" ht="20" customHeight="1">
      <c r="A13" s="34" t="inlineStr">
        <is>
          <t>Best Performer</t>
        </is>
      </c>
      <c r="B13" s="42">
        <f>IFERROR(INDEX('Weekly Tracker'!C3:C5,MATCH(MAX('Weekly Tracker'!R3:R5),'Weekly Tracker'!R3:R5,0)),"")</f>
        <v/>
      </c>
      <c r="C13" s="36" t="inlineStr">
        <is>
          <t>auto</t>
        </is>
      </c>
    </row>
    <row r="14" ht="20" customHeight="1">
      <c r="A14" s="37" t="inlineStr">
        <is>
          <t>Worst Performer</t>
        </is>
      </c>
      <c r="B14" s="43">
        <f>IFERROR(INDEX('Weekly Tracker'!C3:C5,MATCH(MIN('Weekly Tracker'!R3:R5),'Weekly Tracker'!R3:R5,0)),"")</f>
        <v/>
      </c>
      <c r="C14" s="39" t="inlineStr">
        <is>
          <t>auto</t>
        </is>
      </c>
    </row>
    <row r="15" ht="20" customHeight="1">
      <c r="A15" s="34" t="inlineStr">
        <is>
          <t>Average P&amp;L %</t>
        </is>
      </c>
      <c r="B15" s="42">
        <f>IFERROR(ROUND(AVERAGE('Weekly Tracker'!R3:R5),2),"")</f>
        <v/>
      </c>
      <c r="C15" s="36" t="inlineStr">
        <is>
          <t>auto</t>
        </is>
      </c>
    </row>
    <row r="16" ht="20" customHeight="1">
      <c r="A16" s="37" t="inlineStr">
        <is>
          <t>Total Profitable</t>
        </is>
      </c>
      <c r="B16" s="38" t="inlineStr"/>
      <c r="C16" s="39">
        <f>COUNTIF(R col,"&gt;0")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2026-06-03T17:03:51Z</dcterms:created>
  <dcterms:modified xsi:type="dcterms:W3CDTF">2026-06-03T17:03:51Z</dcterms:modified>
</cp:coreProperties>
</file>